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'Blad1'!$B$1:$K$35</definedName>
  </definedNames>
  <calcPr fullCalcOnLoad="1"/>
</workbook>
</file>

<file path=xl/sharedStrings.xml><?xml version="1.0" encoding="utf-8"?>
<sst xmlns="http://schemas.openxmlformats.org/spreadsheetml/2006/main" count="73" uniqueCount="67">
  <si>
    <t>Article</t>
  </si>
  <si>
    <t>Model</t>
  </si>
  <si>
    <t>Total</t>
  </si>
  <si>
    <t>RRP/UVP</t>
  </si>
  <si>
    <t>Photo</t>
  </si>
  <si>
    <t xml:space="preserve">STATE OF ART IN STOCK! </t>
  </si>
  <si>
    <t>State Of Art Jacket Leather Goat Suéde Modern Classics Leather 100%</t>
  </si>
  <si>
    <t>789-16351-8400</t>
  </si>
  <si>
    <t>789-16352-8900</t>
  </si>
  <si>
    <t>789-16353-8700</t>
  </si>
  <si>
    <t>789-18757-8900</t>
  </si>
  <si>
    <t>781-28470-2300</t>
  </si>
  <si>
    <t>781-28470-4600</t>
  </si>
  <si>
    <t>781-28470-3500</t>
  </si>
  <si>
    <t>State Of Art Jacket Plain Bonded Fabric Modern Fit Length Half Long Buttons And Zipper Closure Polyester/Wool/Acryl 50/32/18</t>
  </si>
  <si>
    <t>781-28471-2300</t>
  </si>
  <si>
    <t>781-28471-4600</t>
  </si>
  <si>
    <t>781-28471-3500</t>
  </si>
  <si>
    <t>781-28471-8400</t>
  </si>
  <si>
    <t>781-28781-4600</t>
  </si>
  <si>
    <t>781-28781-3500</t>
  </si>
  <si>
    <t>State Of Art Coat Striped Modern Classics Bonded Fabric Length Long  Button Closure Vi/Acryl/Poly/Elas 38/30/16/2</t>
  </si>
  <si>
    <t>785-28473-5900</t>
  </si>
  <si>
    <t>State Of Art Jacket Checked Caban Bonded Fabric Regular Fit Navy Wo/Vi/Polyester/Elas 45/30/22/3</t>
  </si>
  <si>
    <t>782-28779-9511</t>
  </si>
  <si>
    <t>781-18440-1400</t>
  </si>
  <si>
    <t>State Of Art Jacket Plain Padded Body Plain Sleeves Polyester 100%</t>
  </si>
  <si>
    <t>State Of Art Jacket Plain Printed Melange Padded Body Plain Sleeves Polyester 100%</t>
  </si>
  <si>
    <t>State Of Art Jacket Plain Printed Melange Padded With Plain Parts Polyester 100%</t>
  </si>
  <si>
    <t>State Of Art Jacket Plain Printed Melange Padded Body And Plain Sleeves With Insert Polyester 100%</t>
  </si>
  <si>
    <t>781-18442-5700</t>
  </si>
  <si>
    <t>781-18445-9100</t>
  </si>
  <si>
    <t>781-18449-5900</t>
  </si>
  <si>
    <t>State Of Art Jacket Plain Fine Structure Padded Body And Plain Sleeves With Insert Navy Polyester 100%</t>
  </si>
  <si>
    <t>781-18450-5700</t>
  </si>
  <si>
    <t>781-18452-5900</t>
  </si>
  <si>
    <t>State Of Art Jacket Plain Fine Structure Navy Polyester 100%</t>
  </si>
  <si>
    <t>781-18453-5700</t>
  </si>
  <si>
    <t>781-18454-5900</t>
  </si>
  <si>
    <t>781-18456-5900</t>
  </si>
  <si>
    <t>State Of Art Jacket Plain Melange Stripe Print Polyester 100%</t>
  </si>
  <si>
    <t>State Of Art Jacket Plain Heavy Structure  2 Chestpockets Navy Polyester 100%</t>
  </si>
  <si>
    <t>State Of Art Jacket Plain Field Jacket Fine Structure Navy Polyester 100%</t>
  </si>
  <si>
    <t>781-28446-5900</t>
  </si>
  <si>
    <t>State Of Art Jacket Plain Parka Structure Navy Polyester 100%</t>
  </si>
  <si>
    <t xml:space="preserve"> State Of Art Jacket Plain Padded Nylon Zipper Closure Chestpocket Artwork On Chest Polyester 100%</t>
  </si>
  <si>
    <t>781-28903-5759</t>
  </si>
  <si>
    <t>789-18758-8900</t>
  </si>
  <si>
    <t>State Of Art Coat Plain Bonded Fabric Modern Fit Length Long Button Closure Yellow Polyester/Wool/Acryl 50/32/18</t>
  </si>
  <si>
    <t>State Of Art Coat Plain Bonded Fabric Modern Fit Length Long Button Closure Red Polyester/Wool/Acryl 50/32/18</t>
  </si>
  <si>
    <t>State Of Art Coat Plain Bonded Fabric Modern Fit Length Long Button Closure Green Polyester/Wool/Acryl 50/32/18</t>
  </si>
  <si>
    <t>State Of Art Jacket Plain Bonded Fabric Modern Fit Length Half Long Buttons And Zipper Closure  YellowPolyester/Wool/Acryl 50/32/18</t>
  </si>
  <si>
    <t>State Of Art Jacket Plain Bonded Fabric Modern Fit Length Half Long Buttons And Zipper Closure Red Polyester/Wool/Acryl 50/32/18</t>
  </si>
  <si>
    <t>State Of Art Jacket Plain Bonded Fabric Modern Fit Length Half Long Buttons And Zipper Closure Green Polyester/Wool/Acryl 50/32/18</t>
  </si>
  <si>
    <t>State Of Art Caban Plain Modern Classics Bonded Length Half Long Button Closure Red Vi/Wo/Acryl/Polyester 38/30/15/15</t>
  </si>
  <si>
    <t>State Of Art Caban Plain Modern Classics Bonded Length Half Long Button Closure Green Vi/Wo/Acryl/Polyester 38/30/15/15</t>
  </si>
  <si>
    <t>781-15174-9800</t>
  </si>
  <si>
    <t xml:space="preserve"> State Of Art Jacket</t>
  </si>
  <si>
    <t>789-15169-8700</t>
  </si>
  <si>
    <t>789-15180-8700</t>
  </si>
  <si>
    <t>S</t>
  </si>
  <si>
    <t>M</t>
  </si>
  <si>
    <t>L</t>
  </si>
  <si>
    <t>XL</t>
  </si>
  <si>
    <t>XXL</t>
  </si>
  <si>
    <t>XXXL</t>
  </si>
  <si>
    <t>XXXXL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</si>
</sst>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</numFmts>
  <fonts count="45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u val="single"/>
      <sz val="11"/>
      <color indexed="36"/>
      <name val="Calibri"/>
      <family val="2"/>
    </font>
    <font>
      <sz val="12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64" applyFont="1" applyFill="1" applyBorder="1" applyAlignment="1">
      <alignment horizontal="center" vertical="center"/>
      <protection/>
    </xf>
    <xf numFmtId="0" fontId="5" fillId="33" borderId="10" xfId="64" applyFont="1" applyFill="1" applyBorder="1" applyAlignment="1">
      <alignment horizontal="center" vertical="center"/>
      <protection/>
    </xf>
    <xf numFmtId="188" fontId="6" fillId="0" borderId="10" xfId="64" applyNumberFormat="1" applyFont="1" applyFill="1" applyBorder="1" applyAlignment="1">
      <alignment horizontal="center" vertical="center"/>
      <protection/>
    </xf>
    <xf numFmtId="0" fontId="9" fillId="34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6" fillId="33" borderId="11" xfId="0" applyFont="1" applyFill="1" applyBorder="1" applyAlignment="1">
      <alignment horizontal="center"/>
    </xf>
    <xf numFmtId="3" fontId="9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8" fontId="6" fillId="0" borderId="10" xfId="64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png" /><Relationship Id="rId29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38100</xdr:rowOff>
    </xdr:from>
    <xdr:to>
      <xdr:col>1</xdr:col>
      <xdr:colOff>1028700</xdr:colOff>
      <xdr:row>4</xdr:row>
      <xdr:rowOff>1047750</xdr:rowOff>
    </xdr:to>
    <xdr:pic>
      <xdr:nvPicPr>
        <xdr:cNvPr id="1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04900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</xdr:row>
      <xdr:rowOff>28575</xdr:rowOff>
    </xdr:from>
    <xdr:to>
      <xdr:col>1</xdr:col>
      <xdr:colOff>1133475</xdr:colOff>
      <xdr:row>5</xdr:row>
      <xdr:rowOff>1095375</xdr:rowOff>
    </xdr:to>
    <xdr:pic>
      <xdr:nvPicPr>
        <xdr:cNvPr id="2" name="Afbeelding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2383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19050</xdr:rowOff>
    </xdr:from>
    <xdr:to>
      <xdr:col>1</xdr:col>
      <xdr:colOff>1009650</xdr:colOff>
      <xdr:row>6</xdr:row>
      <xdr:rowOff>1095375</xdr:rowOff>
    </xdr:to>
    <xdr:pic>
      <xdr:nvPicPr>
        <xdr:cNvPr id="3" name="Afbeelding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3371850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</xdr:row>
      <xdr:rowOff>19050</xdr:rowOff>
    </xdr:from>
    <xdr:to>
      <xdr:col>1</xdr:col>
      <xdr:colOff>1152525</xdr:colOff>
      <xdr:row>8</xdr:row>
      <xdr:rowOff>1114425</xdr:rowOff>
    </xdr:to>
    <xdr:pic>
      <xdr:nvPicPr>
        <xdr:cNvPr id="4" name="Afbeelding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6578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7</xdr:row>
      <xdr:rowOff>57150</xdr:rowOff>
    </xdr:from>
    <xdr:to>
      <xdr:col>1</xdr:col>
      <xdr:colOff>1076325</xdr:colOff>
      <xdr:row>7</xdr:row>
      <xdr:rowOff>1047750</xdr:rowOff>
    </xdr:to>
    <xdr:pic>
      <xdr:nvPicPr>
        <xdr:cNvPr id="5" name="Afbeelding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4552950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57150</xdr:rowOff>
    </xdr:from>
    <xdr:to>
      <xdr:col>1</xdr:col>
      <xdr:colOff>1114425</xdr:colOff>
      <xdr:row>9</xdr:row>
      <xdr:rowOff>1104900</xdr:rowOff>
    </xdr:to>
    <xdr:pic>
      <xdr:nvPicPr>
        <xdr:cNvPr id="6" name="Afbeelding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683895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10</xdr:row>
      <xdr:rowOff>76200</xdr:rowOff>
    </xdr:from>
    <xdr:to>
      <xdr:col>1</xdr:col>
      <xdr:colOff>1028700</xdr:colOff>
      <xdr:row>10</xdr:row>
      <xdr:rowOff>1123950</xdr:rowOff>
    </xdr:to>
    <xdr:pic>
      <xdr:nvPicPr>
        <xdr:cNvPr id="7" name="Afbeelding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" y="8001000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11</xdr:row>
      <xdr:rowOff>0</xdr:rowOff>
    </xdr:from>
    <xdr:to>
      <xdr:col>1</xdr:col>
      <xdr:colOff>1057275</xdr:colOff>
      <xdr:row>11</xdr:row>
      <xdr:rowOff>1114425</xdr:rowOff>
    </xdr:to>
    <xdr:pic>
      <xdr:nvPicPr>
        <xdr:cNvPr id="8" name="Afbeelding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1950" y="9067800"/>
          <a:ext cx="838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0</xdr:rowOff>
    </xdr:from>
    <xdr:to>
      <xdr:col>1</xdr:col>
      <xdr:colOff>1038225</xdr:colOff>
      <xdr:row>12</xdr:row>
      <xdr:rowOff>1123950</xdr:rowOff>
    </xdr:to>
    <xdr:pic>
      <xdr:nvPicPr>
        <xdr:cNvPr id="9" name="Afbeelding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5275" y="10210800"/>
          <a:ext cx="8858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13</xdr:row>
      <xdr:rowOff>57150</xdr:rowOff>
    </xdr:from>
    <xdr:to>
      <xdr:col>1</xdr:col>
      <xdr:colOff>990600</xdr:colOff>
      <xdr:row>13</xdr:row>
      <xdr:rowOff>1104900</xdr:rowOff>
    </xdr:to>
    <xdr:pic>
      <xdr:nvPicPr>
        <xdr:cNvPr id="10" name="Afbeelding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11410950"/>
          <a:ext cx="885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14</xdr:row>
      <xdr:rowOff>38100</xdr:rowOff>
    </xdr:from>
    <xdr:to>
      <xdr:col>1</xdr:col>
      <xdr:colOff>1019175</xdr:colOff>
      <xdr:row>14</xdr:row>
      <xdr:rowOff>1066800</xdr:rowOff>
    </xdr:to>
    <xdr:pic>
      <xdr:nvPicPr>
        <xdr:cNvPr id="11" name="Afbeelding 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" y="12534900"/>
          <a:ext cx="819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38100</xdr:rowOff>
    </xdr:from>
    <xdr:to>
      <xdr:col>1</xdr:col>
      <xdr:colOff>1028700</xdr:colOff>
      <xdr:row>15</xdr:row>
      <xdr:rowOff>1104900</xdr:rowOff>
    </xdr:to>
    <xdr:pic>
      <xdr:nvPicPr>
        <xdr:cNvPr id="12" name="Afbeelding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4325" y="13677900"/>
          <a:ext cx="857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16</xdr:row>
      <xdr:rowOff>57150</xdr:rowOff>
    </xdr:from>
    <xdr:to>
      <xdr:col>1</xdr:col>
      <xdr:colOff>1076325</xdr:colOff>
      <xdr:row>16</xdr:row>
      <xdr:rowOff>1057275</xdr:rowOff>
    </xdr:to>
    <xdr:pic>
      <xdr:nvPicPr>
        <xdr:cNvPr id="13" name="Afbeelding 4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9075" y="1483995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</xdr:row>
      <xdr:rowOff>38100</xdr:rowOff>
    </xdr:from>
    <xdr:to>
      <xdr:col>1</xdr:col>
      <xdr:colOff>1114425</xdr:colOff>
      <xdr:row>17</xdr:row>
      <xdr:rowOff>1123950</xdr:rowOff>
    </xdr:to>
    <xdr:pic>
      <xdr:nvPicPr>
        <xdr:cNvPr id="14" name="Afbeelding 4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450" y="1596390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</xdr:row>
      <xdr:rowOff>28575</xdr:rowOff>
    </xdr:from>
    <xdr:to>
      <xdr:col>1</xdr:col>
      <xdr:colOff>1076325</xdr:colOff>
      <xdr:row>18</xdr:row>
      <xdr:rowOff>1047750</xdr:rowOff>
    </xdr:to>
    <xdr:pic>
      <xdr:nvPicPr>
        <xdr:cNvPr id="15" name="Afbeelding 5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0025" y="1709737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19</xdr:row>
      <xdr:rowOff>76200</xdr:rowOff>
    </xdr:from>
    <xdr:to>
      <xdr:col>1</xdr:col>
      <xdr:colOff>952500</xdr:colOff>
      <xdr:row>19</xdr:row>
      <xdr:rowOff>1114425</xdr:rowOff>
    </xdr:to>
    <xdr:pic>
      <xdr:nvPicPr>
        <xdr:cNvPr id="16" name="Afbeelding 5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4325" y="18288000"/>
          <a:ext cx="781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0</xdr:rowOff>
    </xdr:from>
    <xdr:to>
      <xdr:col>1</xdr:col>
      <xdr:colOff>1123950</xdr:colOff>
      <xdr:row>20</xdr:row>
      <xdr:rowOff>1095375</xdr:rowOff>
    </xdr:to>
    <xdr:pic>
      <xdr:nvPicPr>
        <xdr:cNvPr id="17" name="Afbeelding 5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1450" y="1935480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21</xdr:row>
      <xdr:rowOff>19050</xdr:rowOff>
    </xdr:from>
    <xdr:to>
      <xdr:col>1</xdr:col>
      <xdr:colOff>1190625</xdr:colOff>
      <xdr:row>21</xdr:row>
      <xdr:rowOff>1133475</xdr:rowOff>
    </xdr:to>
    <xdr:pic>
      <xdr:nvPicPr>
        <xdr:cNvPr id="18" name="Afbeelding 6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19075" y="20516850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76200</xdr:rowOff>
    </xdr:from>
    <xdr:to>
      <xdr:col>1</xdr:col>
      <xdr:colOff>1066800</xdr:colOff>
      <xdr:row>22</xdr:row>
      <xdr:rowOff>1095375</xdr:rowOff>
    </xdr:to>
    <xdr:pic>
      <xdr:nvPicPr>
        <xdr:cNvPr id="19" name="Afbeelding 102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4325" y="21717000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23</xdr:row>
      <xdr:rowOff>0</xdr:rowOff>
    </xdr:from>
    <xdr:to>
      <xdr:col>1</xdr:col>
      <xdr:colOff>1066800</xdr:colOff>
      <xdr:row>23</xdr:row>
      <xdr:rowOff>1085850</xdr:rowOff>
    </xdr:to>
    <xdr:pic>
      <xdr:nvPicPr>
        <xdr:cNvPr id="20" name="Afbeelding 103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76225" y="22783800"/>
          <a:ext cx="933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24</xdr:row>
      <xdr:rowOff>38100</xdr:rowOff>
    </xdr:from>
    <xdr:to>
      <xdr:col>1</xdr:col>
      <xdr:colOff>1019175</xdr:colOff>
      <xdr:row>24</xdr:row>
      <xdr:rowOff>1123950</xdr:rowOff>
    </xdr:to>
    <xdr:pic>
      <xdr:nvPicPr>
        <xdr:cNvPr id="21" name="Afbeelding 104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7650" y="23964900"/>
          <a:ext cx="914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25</xdr:row>
      <xdr:rowOff>28575</xdr:rowOff>
    </xdr:from>
    <xdr:to>
      <xdr:col>1</xdr:col>
      <xdr:colOff>1038225</xdr:colOff>
      <xdr:row>25</xdr:row>
      <xdr:rowOff>1143000</xdr:rowOff>
    </xdr:to>
    <xdr:pic>
      <xdr:nvPicPr>
        <xdr:cNvPr id="22" name="Afbeelding 105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9075" y="25098375"/>
          <a:ext cx="962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26</xdr:row>
      <xdr:rowOff>19050</xdr:rowOff>
    </xdr:from>
    <xdr:to>
      <xdr:col>1</xdr:col>
      <xdr:colOff>1066800</xdr:colOff>
      <xdr:row>26</xdr:row>
      <xdr:rowOff>1114425</xdr:rowOff>
    </xdr:to>
    <xdr:pic>
      <xdr:nvPicPr>
        <xdr:cNvPr id="23" name="Afbeelding 105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5275" y="26231850"/>
          <a:ext cx="914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27</xdr:row>
      <xdr:rowOff>38100</xdr:rowOff>
    </xdr:from>
    <xdr:to>
      <xdr:col>1</xdr:col>
      <xdr:colOff>1057275</xdr:colOff>
      <xdr:row>27</xdr:row>
      <xdr:rowOff>1104900</xdr:rowOff>
    </xdr:to>
    <xdr:pic>
      <xdr:nvPicPr>
        <xdr:cNvPr id="24" name="Afbeelding 105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04800" y="27393900"/>
          <a:ext cx="8953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28</xdr:row>
      <xdr:rowOff>0</xdr:rowOff>
    </xdr:from>
    <xdr:to>
      <xdr:col>1</xdr:col>
      <xdr:colOff>1085850</xdr:colOff>
      <xdr:row>28</xdr:row>
      <xdr:rowOff>1104900</xdr:rowOff>
    </xdr:to>
    <xdr:pic>
      <xdr:nvPicPr>
        <xdr:cNvPr id="25" name="Afbeelding 105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95275" y="28498800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</xdr:row>
      <xdr:rowOff>38100</xdr:rowOff>
    </xdr:from>
    <xdr:to>
      <xdr:col>1</xdr:col>
      <xdr:colOff>1123950</xdr:colOff>
      <xdr:row>29</xdr:row>
      <xdr:rowOff>1123950</xdr:rowOff>
    </xdr:to>
    <xdr:pic>
      <xdr:nvPicPr>
        <xdr:cNvPr id="26" name="Afbeelding 108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2967990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30</xdr:row>
      <xdr:rowOff>76200</xdr:rowOff>
    </xdr:from>
    <xdr:to>
      <xdr:col>1</xdr:col>
      <xdr:colOff>1057275</xdr:colOff>
      <xdr:row>30</xdr:row>
      <xdr:rowOff>1047750</xdr:rowOff>
    </xdr:to>
    <xdr:pic>
      <xdr:nvPicPr>
        <xdr:cNvPr id="27" name="Afbeelding 3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28600" y="308610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28575</xdr:rowOff>
    </xdr:from>
    <xdr:to>
      <xdr:col>2</xdr:col>
      <xdr:colOff>133350</xdr:colOff>
      <xdr:row>2</xdr:row>
      <xdr:rowOff>114300</xdr:rowOff>
    </xdr:to>
    <xdr:pic>
      <xdr:nvPicPr>
        <xdr:cNvPr id="28" name="Afbeelding 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28575"/>
          <a:ext cx="1343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33</xdr:row>
      <xdr:rowOff>28575</xdr:rowOff>
    </xdr:from>
    <xdr:to>
      <xdr:col>1</xdr:col>
      <xdr:colOff>1057275</xdr:colOff>
      <xdr:row>33</xdr:row>
      <xdr:rowOff>1095375</xdr:rowOff>
    </xdr:to>
    <xdr:pic>
      <xdr:nvPicPr>
        <xdr:cNvPr id="29" name="Afbeelding 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95275" y="34242375"/>
          <a:ext cx="904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6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N5" sqref="N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8.421875" style="1" customWidth="1"/>
    <col min="4" max="4" width="104.57421875" style="1" customWidth="1"/>
    <col min="5" max="11" width="8.7109375" style="0" customWidth="1"/>
    <col min="12" max="12" width="7.8515625" style="2" customWidth="1"/>
    <col min="13" max="13" width="9.8515625" style="2" customWidth="1"/>
  </cols>
  <sheetData>
    <row r="1" spans="5:10" ht="15">
      <c r="E1" s="21"/>
      <c r="F1" s="21"/>
      <c r="G1" s="21"/>
      <c r="H1" s="21"/>
      <c r="I1" s="21"/>
      <c r="J1" s="21"/>
    </row>
    <row r="2" ht="39" customHeight="1">
      <c r="D2" s="14" t="s">
        <v>5</v>
      </c>
    </row>
    <row r="3" ht="15"/>
    <row r="4" spans="2:13" ht="15" customHeight="1">
      <c r="B4" s="6" t="s">
        <v>4</v>
      </c>
      <c r="C4" s="6" t="s">
        <v>0</v>
      </c>
      <c r="D4" s="6" t="s">
        <v>1</v>
      </c>
      <c r="E4" s="12" t="s">
        <v>60</v>
      </c>
      <c r="F4" s="12" t="s">
        <v>61</v>
      </c>
      <c r="G4" s="12" t="s">
        <v>62</v>
      </c>
      <c r="H4" s="12" t="s">
        <v>63</v>
      </c>
      <c r="I4" s="12" t="s">
        <v>64</v>
      </c>
      <c r="J4" s="12" t="s">
        <v>65</v>
      </c>
      <c r="K4" s="12" t="s">
        <v>66</v>
      </c>
      <c r="L4" s="7" t="s">
        <v>2</v>
      </c>
      <c r="M4" s="8" t="s">
        <v>3</v>
      </c>
    </row>
    <row r="5" spans="2:13" ht="90" customHeight="1">
      <c r="B5" s="3"/>
      <c r="C5" s="17" t="s">
        <v>7</v>
      </c>
      <c r="D5" s="10" t="s">
        <v>6</v>
      </c>
      <c r="E5" s="10"/>
      <c r="F5" s="13">
        <v>17</v>
      </c>
      <c r="G5" s="13">
        <v>16</v>
      </c>
      <c r="H5" s="13">
        <v>16</v>
      </c>
      <c r="I5" s="13">
        <v>6</v>
      </c>
      <c r="J5" s="10"/>
      <c r="K5" s="10"/>
      <c r="L5" s="4">
        <f aca="true" t="shared" si="0" ref="L5:L20">SUM(E5:K5)</f>
        <v>55</v>
      </c>
      <c r="M5" s="9">
        <v>429.95</v>
      </c>
    </row>
    <row r="6" spans="2:13" ht="90" customHeight="1">
      <c r="B6" s="3"/>
      <c r="C6" s="17" t="s">
        <v>8</v>
      </c>
      <c r="D6" s="10" t="s">
        <v>6</v>
      </c>
      <c r="E6" s="10"/>
      <c r="F6" s="13">
        <v>21</v>
      </c>
      <c r="G6" s="13">
        <v>20</v>
      </c>
      <c r="H6" s="13">
        <v>25</v>
      </c>
      <c r="I6" s="13">
        <v>13</v>
      </c>
      <c r="J6" s="13">
        <v>1</v>
      </c>
      <c r="K6" s="10"/>
      <c r="L6" s="4">
        <f t="shared" si="0"/>
        <v>80</v>
      </c>
      <c r="M6" s="9">
        <v>429.95</v>
      </c>
    </row>
    <row r="7" spans="2:13" ht="90" customHeight="1">
      <c r="B7" s="3"/>
      <c r="C7" s="17" t="s">
        <v>9</v>
      </c>
      <c r="D7" s="10" t="s">
        <v>6</v>
      </c>
      <c r="E7" s="13">
        <v>15</v>
      </c>
      <c r="F7" s="13">
        <v>34</v>
      </c>
      <c r="G7" s="13">
        <v>90</v>
      </c>
      <c r="H7" s="13">
        <v>86</v>
      </c>
      <c r="I7" s="13">
        <v>35</v>
      </c>
      <c r="J7" s="13">
        <v>11</v>
      </c>
      <c r="K7" s="10"/>
      <c r="L7" s="4">
        <f t="shared" si="0"/>
        <v>271</v>
      </c>
      <c r="M7" s="9">
        <v>399.95</v>
      </c>
    </row>
    <row r="8" spans="2:13" ht="90" customHeight="1">
      <c r="B8" s="3"/>
      <c r="C8" s="17" t="s">
        <v>10</v>
      </c>
      <c r="D8" s="10" t="s">
        <v>6</v>
      </c>
      <c r="E8" s="13"/>
      <c r="F8" s="13">
        <v>11</v>
      </c>
      <c r="G8" s="13">
        <v>21</v>
      </c>
      <c r="H8" s="13">
        <v>5</v>
      </c>
      <c r="I8" s="13"/>
      <c r="J8" s="13"/>
      <c r="K8" s="10"/>
      <c r="L8" s="4">
        <f t="shared" si="0"/>
        <v>37</v>
      </c>
      <c r="M8" s="9">
        <v>429.95</v>
      </c>
    </row>
    <row r="9" spans="2:13" ht="90" customHeight="1">
      <c r="B9" s="3"/>
      <c r="C9" s="17" t="s">
        <v>47</v>
      </c>
      <c r="D9" s="10" t="s">
        <v>6</v>
      </c>
      <c r="E9" s="13">
        <v>2</v>
      </c>
      <c r="F9" s="13">
        <v>22</v>
      </c>
      <c r="G9" s="13">
        <v>36</v>
      </c>
      <c r="H9" s="13">
        <v>30</v>
      </c>
      <c r="I9" s="13">
        <v>22</v>
      </c>
      <c r="J9" s="13">
        <v>4</v>
      </c>
      <c r="K9" s="13">
        <v>1</v>
      </c>
      <c r="L9" s="4">
        <f t="shared" si="0"/>
        <v>117</v>
      </c>
      <c r="M9" s="9">
        <v>449.95</v>
      </c>
    </row>
    <row r="10" spans="2:13" ht="90" customHeight="1">
      <c r="B10" s="3"/>
      <c r="C10" s="15" t="s">
        <v>11</v>
      </c>
      <c r="D10" s="10" t="s">
        <v>48</v>
      </c>
      <c r="E10" s="10"/>
      <c r="F10" s="13">
        <v>2</v>
      </c>
      <c r="G10" s="13">
        <v>1</v>
      </c>
      <c r="H10" s="13">
        <v>4</v>
      </c>
      <c r="I10" s="10"/>
      <c r="J10" s="10"/>
      <c r="K10" s="10"/>
      <c r="L10" s="4">
        <f t="shared" si="0"/>
        <v>7</v>
      </c>
      <c r="M10" s="9">
        <v>339.95</v>
      </c>
    </row>
    <row r="11" spans="2:13" ht="90" customHeight="1">
      <c r="B11" s="3"/>
      <c r="C11" s="15" t="s">
        <v>12</v>
      </c>
      <c r="D11" s="10" t="s">
        <v>49</v>
      </c>
      <c r="E11" s="10"/>
      <c r="F11" s="13">
        <v>13</v>
      </c>
      <c r="G11" s="13">
        <v>15</v>
      </c>
      <c r="H11" s="13">
        <v>2</v>
      </c>
      <c r="I11" s="13">
        <v>11</v>
      </c>
      <c r="J11" s="10"/>
      <c r="K11" s="10"/>
      <c r="L11" s="4">
        <f t="shared" si="0"/>
        <v>41</v>
      </c>
      <c r="M11" s="9">
        <v>339.95</v>
      </c>
    </row>
    <row r="12" spans="2:13" ht="90" customHeight="1">
      <c r="B12" s="3"/>
      <c r="C12" s="15" t="s">
        <v>13</v>
      </c>
      <c r="D12" s="10" t="s">
        <v>50</v>
      </c>
      <c r="E12" s="10"/>
      <c r="F12" s="13">
        <v>2</v>
      </c>
      <c r="G12" s="13"/>
      <c r="H12" s="13"/>
      <c r="I12" s="13">
        <v>1</v>
      </c>
      <c r="J12" s="10"/>
      <c r="K12" s="10"/>
      <c r="L12" s="4">
        <f t="shared" si="0"/>
        <v>3</v>
      </c>
      <c r="M12" s="9">
        <v>339.95</v>
      </c>
    </row>
    <row r="13" spans="2:13" ht="90" customHeight="1">
      <c r="B13" s="3"/>
      <c r="C13" s="15" t="s">
        <v>15</v>
      </c>
      <c r="D13" s="10" t="s">
        <v>51</v>
      </c>
      <c r="E13" s="10"/>
      <c r="F13" s="13">
        <v>2</v>
      </c>
      <c r="G13" s="13">
        <v>1</v>
      </c>
      <c r="H13" s="13">
        <v>4</v>
      </c>
      <c r="I13" s="13"/>
      <c r="J13" s="10"/>
      <c r="K13" s="10"/>
      <c r="L13" s="4">
        <f t="shared" si="0"/>
        <v>7</v>
      </c>
      <c r="M13" s="9">
        <v>319.95</v>
      </c>
    </row>
    <row r="14" spans="2:13" ht="90" customHeight="1">
      <c r="B14" s="3"/>
      <c r="C14" s="15" t="s">
        <v>16</v>
      </c>
      <c r="D14" s="10" t="s">
        <v>52</v>
      </c>
      <c r="E14" s="10"/>
      <c r="F14" s="13">
        <v>6</v>
      </c>
      <c r="G14" s="13">
        <v>6</v>
      </c>
      <c r="H14" s="13">
        <v>7</v>
      </c>
      <c r="I14" s="13">
        <v>9</v>
      </c>
      <c r="J14" s="10"/>
      <c r="K14" s="10"/>
      <c r="L14" s="4">
        <f t="shared" si="0"/>
        <v>28</v>
      </c>
      <c r="M14" s="9">
        <v>319.95</v>
      </c>
    </row>
    <row r="15" spans="2:13" ht="90" customHeight="1">
      <c r="B15" s="3"/>
      <c r="C15" s="15" t="s">
        <v>17</v>
      </c>
      <c r="D15" s="10" t="s">
        <v>53</v>
      </c>
      <c r="E15" s="10"/>
      <c r="F15" s="13">
        <v>4</v>
      </c>
      <c r="G15" s="13">
        <v>4</v>
      </c>
      <c r="H15" s="13">
        <v>8</v>
      </c>
      <c r="I15" s="13">
        <v>9</v>
      </c>
      <c r="J15" s="10"/>
      <c r="K15" s="10"/>
      <c r="L15" s="4">
        <f t="shared" si="0"/>
        <v>25</v>
      </c>
      <c r="M15" s="9">
        <v>319.95</v>
      </c>
    </row>
    <row r="16" spans="2:13" ht="90" customHeight="1">
      <c r="B16" s="3"/>
      <c r="C16" s="15" t="s">
        <v>18</v>
      </c>
      <c r="D16" s="10" t="s">
        <v>14</v>
      </c>
      <c r="E16" s="10"/>
      <c r="F16" s="13">
        <v>4</v>
      </c>
      <c r="G16" s="13"/>
      <c r="H16" s="10"/>
      <c r="I16" s="13">
        <v>1</v>
      </c>
      <c r="J16" s="10"/>
      <c r="K16" s="10"/>
      <c r="L16" s="4">
        <f t="shared" si="0"/>
        <v>5</v>
      </c>
      <c r="M16" s="9">
        <v>319.95</v>
      </c>
    </row>
    <row r="17" spans="2:13" ht="90" customHeight="1">
      <c r="B17" s="3"/>
      <c r="C17" s="15" t="s">
        <v>19</v>
      </c>
      <c r="D17" s="10" t="s">
        <v>54</v>
      </c>
      <c r="E17" s="10"/>
      <c r="F17" s="13">
        <f>(5)-2</f>
        <v>3</v>
      </c>
      <c r="G17" s="13">
        <f>(5)-2</f>
        <v>3</v>
      </c>
      <c r="H17" s="13">
        <f>(9)-2</f>
        <v>7</v>
      </c>
      <c r="I17" s="13">
        <f>(4)-2</f>
        <v>2</v>
      </c>
      <c r="J17" s="10"/>
      <c r="K17" s="10"/>
      <c r="L17" s="4">
        <f t="shared" si="0"/>
        <v>15</v>
      </c>
      <c r="M17" s="9">
        <v>299.95</v>
      </c>
    </row>
    <row r="18" spans="2:13" ht="90" customHeight="1">
      <c r="B18" s="3"/>
      <c r="C18" s="15" t="s">
        <v>20</v>
      </c>
      <c r="D18" s="10" t="s">
        <v>55</v>
      </c>
      <c r="E18" s="10"/>
      <c r="F18" s="13">
        <f>(5)-2</f>
        <v>3</v>
      </c>
      <c r="G18" s="13">
        <f>(5)-2</f>
        <v>3</v>
      </c>
      <c r="H18" s="13">
        <f>(11)-2</f>
        <v>9</v>
      </c>
      <c r="I18" s="13">
        <f>(12)-2</f>
        <v>10</v>
      </c>
      <c r="J18" s="10"/>
      <c r="K18" s="10"/>
      <c r="L18" s="4">
        <f t="shared" si="0"/>
        <v>25</v>
      </c>
      <c r="M18" s="9">
        <v>299.95</v>
      </c>
    </row>
    <row r="19" spans="2:13" ht="90" customHeight="1">
      <c r="B19" s="3"/>
      <c r="C19" s="15" t="s">
        <v>22</v>
      </c>
      <c r="D19" s="10" t="s">
        <v>23</v>
      </c>
      <c r="E19" s="13"/>
      <c r="F19" s="13">
        <v>10</v>
      </c>
      <c r="G19" s="13">
        <v>1</v>
      </c>
      <c r="H19" s="13"/>
      <c r="I19" s="13"/>
      <c r="J19" s="10"/>
      <c r="K19" s="10"/>
      <c r="L19" s="4">
        <f t="shared" si="0"/>
        <v>11</v>
      </c>
      <c r="M19" s="9">
        <v>349.95</v>
      </c>
    </row>
    <row r="20" spans="2:13" ht="90" customHeight="1">
      <c r="B20" s="3"/>
      <c r="C20" s="15" t="s">
        <v>24</v>
      </c>
      <c r="D20" s="10" t="s">
        <v>21</v>
      </c>
      <c r="E20" s="10"/>
      <c r="F20" s="13">
        <v>6</v>
      </c>
      <c r="G20" s="13">
        <v>6</v>
      </c>
      <c r="H20" s="13">
        <v>16</v>
      </c>
      <c r="I20" s="13">
        <v>6</v>
      </c>
      <c r="J20" s="10"/>
      <c r="K20" s="10"/>
      <c r="L20" s="4">
        <f t="shared" si="0"/>
        <v>34</v>
      </c>
      <c r="M20" s="9">
        <v>349.95</v>
      </c>
    </row>
    <row r="21" spans="2:13" s="24" customFormat="1" ht="90" customHeight="1">
      <c r="B21" s="22"/>
      <c r="C21" s="15" t="s">
        <v>25</v>
      </c>
      <c r="D21" s="17" t="s">
        <v>26</v>
      </c>
      <c r="E21" s="16">
        <v>9</v>
      </c>
      <c r="F21" s="16">
        <v>25</v>
      </c>
      <c r="G21" s="16">
        <v>55</v>
      </c>
      <c r="H21" s="16">
        <v>51</v>
      </c>
      <c r="I21" s="16">
        <v>24</v>
      </c>
      <c r="J21" s="16"/>
      <c r="K21" s="17"/>
      <c r="L21" s="23">
        <f aca="true" t="shared" si="1" ref="L21:L30">SUM(E21:K21)</f>
        <v>164</v>
      </c>
      <c r="M21" s="9">
        <v>169.95</v>
      </c>
    </row>
    <row r="22" spans="2:13" s="24" customFormat="1" ht="90" customHeight="1">
      <c r="B22" s="22"/>
      <c r="C22" s="15" t="s">
        <v>30</v>
      </c>
      <c r="D22" s="17" t="s">
        <v>27</v>
      </c>
      <c r="E22" s="16"/>
      <c r="F22" s="16">
        <v>17</v>
      </c>
      <c r="G22" s="16">
        <v>10</v>
      </c>
      <c r="H22" s="16">
        <v>6</v>
      </c>
      <c r="I22" s="16"/>
      <c r="J22" s="16"/>
      <c r="K22" s="17"/>
      <c r="L22" s="23">
        <f t="shared" si="1"/>
        <v>33</v>
      </c>
      <c r="M22" s="9">
        <v>179.95</v>
      </c>
    </row>
    <row r="23" spans="2:13" s="24" customFormat="1" ht="90" customHeight="1">
      <c r="B23" s="22"/>
      <c r="C23" s="15" t="s">
        <v>31</v>
      </c>
      <c r="D23" s="17" t="s">
        <v>28</v>
      </c>
      <c r="E23" s="16">
        <f>(14)-1</f>
        <v>13</v>
      </c>
      <c r="F23" s="16">
        <v>34</v>
      </c>
      <c r="G23" s="16">
        <v>57</v>
      </c>
      <c r="H23" s="16">
        <v>29</v>
      </c>
      <c r="I23" s="16">
        <v>9</v>
      </c>
      <c r="J23" s="17"/>
      <c r="K23" s="17"/>
      <c r="L23" s="23">
        <f t="shared" si="1"/>
        <v>142</v>
      </c>
      <c r="M23" s="9">
        <v>179.95</v>
      </c>
    </row>
    <row r="24" spans="2:13" ht="90" customHeight="1">
      <c r="B24" s="3"/>
      <c r="C24" s="15" t="s">
        <v>32</v>
      </c>
      <c r="D24" s="10" t="s">
        <v>33</v>
      </c>
      <c r="E24" s="13">
        <v>3</v>
      </c>
      <c r="F24" s="13">
        <v>10</v>
      </c>
      <c r="G24" s="13">
        <v>20</v>
      </c>
      <c r="H24" s="13">
        <v>1</v>
      </c>
      <c r="I24" s="13">
        <v>3</v>
      </c>
      <c r="J24" s="10"/>
      <c r="K24" s="10"/>
      <c r="L24" s="4">
        <f t="shared" si="1"/>
        <v>37</v>
      </c>
      <c r="M24" s="9">
        <v>189.95</v>
      </c>
    </row>
    <row r="25" spans="2:13" ht="90" customHeight="1">
      <c r="B25" s="3"/>
      <c r="C25" s="15" t="s">
        <v>34</v>
      </c>
      <c r="D25" s="10" t="s">
        <v>29</v>
      </c>
      <c r="E25" s="13">
        <v>2</v>
      </c>
      <c r="F25" s="13">
        <v>36</v>
      </c>
      <c r="G25" s="13">
        <v>37</v>
      </c>
      <c r="H25" s="13">
        <v>11</v>
      </c>
      <c r="I25" s="13">
        <v>11</v>
      </c>
      <c r="J25" s="13">
        <v>3</v>
      </c>
      <c r="K25" s="10"/>
      <c r="L25" s="4">
        <f t="shared" si="1"/>
        <v>100</v>
      </c>
      <c r="M25" s="9">
        <v>189.95</v>
      </c>
    </row>
    <row r="26" spans="2:13" ht="90" customHeight="1">
      <c r="B26" s="3"/>
      <c r="C26" s="15" t="s">
        <v>35</v>
      </c>
      <c r="D26" s="10" t="s">
        <v>36</v>
      </c>
      <c r="E26" s="13">
        <v>2</v>
      </c>
      <c r="F26" s="13">
        <v>7</v>
      </c>
      <c r="G26" s="16">
        <v>17</v>
      </c>
      <c r="H26" s="16">
        <v>22</v>
      </c>
      <c r="I26" s="17"/>
      <c r="J26" s="10"/>
      <c r="K26" s="10"/>
      <c r="L26" s="4">
        <f t="shared" si="1"/>
        <v>48</v>
      </c>
      <c r="M26" s="9">
        <v>169.95</v>
      </c>
    </row>
    <row r="27" spans="2:13" ht="90" customHeight="1">
      <c r="B27" s="3"/>
      <c r="C27" s="15" t="s">
        <v>37</v>
      </c>
      <c r="D27" s="10" t="s">
        <v>40</v>
      </c>
      <c r="E27" s="13">
        <v>14</v>
      </c>
      <c r="F27" s="13">
        <v>14</v>
      </c>
      <c r="G27" s="16">
        <v>28</v>
      </c>
      <c r="H27" s="16">
        <v>37</v>
      </c>
      <c r="I27" s="16">
        <v>11</v>
      </c>
      <c r="J27" s="13"/>
      <c r="K27" s="10"/>
      <c r="L27" s="4">
        <f t="shared" si="1"/>
        <v>104</v>
      </c>
      <c r="M27" s="9">
        <v>169.95</v>
      </c>
    </row>
    <row r="28" spans="2:13" ht="90" customHeight="1">
      <c r="B28" s="3"/>
      <c r="C28" s="15" t="s">
        <v>38</v>
      </c>
      <c r="D28" s="10" t="s">
        <v>41</v>
      </c>
      <c r="E28" s="13">
        <v>1</v>
      </c>
      <c r="F28" s="13">
        <v>9</v>
      </c>
      <c r="G28" s="13"/>
      <c r="H28" s="13"/>
      <c r="I28" s="10"/>
      <c r="J28" s="13"/>
      <c r="K28" s="10"/>
      <c r="L28" s="4">
        <f t="shared" si="1"/>
        <v>10</v>
      </c>
      <c r="M28" s="9">
        <v>179.95</v>
      </c>
    </row>
    <row r="29" spans="2:13" ht="90" customHeight="1">
      <c r="B29" s="3"/>
      <c r="C29" s="15" t="s">
        <v>39</v>
      </c>
      <c r="D29" s="10" t="s">
        <v>42</v>
      </c>
      <c r="E29" s="13">
        <v>1</v>
      </c>
      <c r="F29" s="13">
        <v>7</v>
      </c>
      <c r="G29" s="13">
        <v>50</v>
      </c>
      <c r="H29" s="13">
        <v>36</v>
      </c>
      <c r="I29" s="10"/>
      <c r="J29" s="10"/>
      <c r="K29" s="10"/>
      <c r="L29" s="4">
        <f t="shared" si="1"/>
        <v>94</v>
      </c>
      <c r="M29" s="9">
        <v>199.95</v>
      </c>
    </row>
    <row r="30" spans="2:13" ht="90" customHeight="1">
      <c r="B30" s="3"/>
      <c r="C30" s="15" t="s">
        <v>43</v>
      </c>
      <c r="D30" s="10" t="s">
        <v>44</v>
      </c>
      <c r="E30" s="13">
        <v>12</v>
      </c>
      <c r="F30" s="13"/>
      <c r="G30" s="10"/>
      <c r="H30" s="10"/>
      <c r="I30" s="10"/>
      <c r="J30" s="10"/>
      <c r="K30" s="10"/>
      <c r="L30" s="4">
        <f t="shared" si="1"/>
        <v>12</v>
      </c>
      <c r="M30" s="9">
        <v>219.95</v>
      </c>
    </row>
    <row r="31" spans="2:13" s="24" customFormat="1" ht="90" customHeight="1">
      <c r="B31" s="22"/>
      <c r="C31" s="15" t="s">
        <v>46</v>
      </c>
      <c r="D31" s="17" t="s">
        <v>45</v>
      </c>
      <c r="E31" s="16">
        <f>((20)-2)-2</f>
        <v>16</v>
      </c>
      <c r="F31" s="16">
        <f>(35)-2</f>
        <v>33</v>
      </c>
      <c r="G31" s="16">
        <f>(72)-2</f>
        <v>70</v>
      </c>
      <c r="H31" s="16">
        <f>(62)-2</f>
        <v>60</v>
      </c>
      <c r="I31" s="16">
        <f>(24)-2</f>
        <v>22</v>
      </c>
      <c r="J31" s="16"/>
      <c r="K31" s="17"/>
      <c r="L31" s="23">
        <f>SUM(E31:K31)</f>
        <v>201</v>
      </c>
      <c r="M31" s="9">
        <v>199.95</v>
      </c>
    </row>
    <row r="32" spans="2:13" ht="90" customHeight="1">
      <c r="B32" s="19"/>
      <c r="C32" s="15" t="s">
        <v>56</v>
      </c>
      <c r="D32" s="10" t="s">
        <v>57</v>
      </c>
      <c r="E32" s="13">
        <v>4</v>
      </c>
      <c r="F32" s="13">
        <v>20</v>
      </c>
      <c r="G32" s="13">
        <v>34</v>
      </c>
      <c r="H32" s="13">
        <v>8</v>
      </c>
      <c r="I32" s="13"/>
      <c r="J32" s="13"/>
      <c r="K32" s="10"/>
      <c r="L32" s="4">
        <f>SUM(E32:K32)</f>
        <v>66</v>
      </c>
      <c r="M32" s="18">
        <v>189.95</v>
      </c>
    </row>
    <row r="33" spans="2:13" ht="90" customHeight="1">
      <c r="B33" s="19"/>
      <c r="C33" s="15" t="s">
        <v>58</v>
      </c>
      <c r="D33" s="10" t="s">
        <v>57</v>
      </c>
      <c r="E33" s="13"/>
      <c r="F33" s="13"/>
      <c r="G33" s="13">
        <v>3</v>
      </c>
      <c r="H33" s="13"/>
      <c r="I33" s="13"/>
      <c r="J33" s="13"/>
      <c r="K33" s="10"/>
      <c r="L33" s="4">
        <f>SUM(E33:K33)</f>
        <v>3</v>
      </c>
      <c r="M33" s="18">
        <v>389.95</v>
      </c>
    </row>
    <row r="34" spans="2:13" s="24" customFormat="1" ht="90" customHeight="1" thickBot="1">
      <c r="B34" s="26"/>
      <c r="C34" s="15" t="s">
        <v>59</v>
      </c>
      <c r="D34" s="17" t="s">
        <v>57</v>
      </c>
      <c r="E34" s="16">
        <v>30</v>
      </c>
      <c r="F34" s="16">
        <v>47</v>
      </c>
      <c r="G34" s="16">
        <v>75</v>
      </c>
      <c r="H34" s="16">
        <v>67</v>
      </c>
      <c r="I34" s="16">
        <v>44</v>
      </c>
      <c r="J34" s="16">
        <v>28</v>
      </c>
      <c r="K34" s="17">
        <v>5</v>
      </c>
      <c r="L34" s="23">
        <f>SUM(E34:K34)</f>
        <v>296</v>
      </c>
      <c r="M34" s="9">
        <v>399.95</v>
      </c>
    </row>
    <row r="35" spans="3:12" ht="16.5" thickBot="1">
      <c r="C35" s="5"/>
      <c r="D35" s="5"/>
      <c r="E35" s="11"/>
      <c r="F35" s="11"/>
      <c r="G35" s="11"/>
      <c r="H35" s="11"/>
      <c r="I35" s="11"/>
      <c r="J35" s="11"/>
      <c r="K35" s="11"/>
      <c r="L35" s="20">
        <f>SUM(L5:L34)</f>
        <v>2071</v>
      </c>
    </row>
    <row r="36" ht="15.75">
      <c r="L36" s="25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2020-12-23T14:39:19Z</cp:lastPrinted>
  <dcterms:created xsi:type="dcterms:W3CDTF">2012-01-02T09:32:00Z</dcterms:created>
  <dcterms:modified xsi:type="dcterms:W3CDTF">2021-10-25T12:12:49Z</dcterms:modified>
  <cp:category/>
  <cp:version/>
  <cp:contentType/>
  <cp:contentStatus/>
</cp:coreProperties>
</file>